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5" windowWidth="19440" windowHeight="9660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10" i="1" l="1"/>
  <c r="E9" i="1"/>
  <c r="E8" i="1"/>
  <c r="E6" i="1"/>
  <c r="B195" i="1" l="1"/>
  <c r="A195" i="1"/>
  <c r="L194" i="1"/>
  <c r="J194" i="1"/>
  <c r="I194" i="1"/>
  <c r="H194" i="1"/>
  <c r="G194" i="1"/>
  <c r="F194" i="1"/>
  <c r="A185" i="1"/>
  <c r="L184" i="1"/>
  <c r="L195" i="1" s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A147" i="1"/>
  <c r="L146" i="1"/>
  <c r="L157" i="1" s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A109" i="1"/>
  <c r="L108" i="1"/>
  <c r="L119" i="1" s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F195" i="1"/>
  <c r="J195" i="1"/>
  <c r="G176" i="1"/>
  <c r="F176" i="1"/>
  <c r="J176" i="1"/>
  <c r="H176" i="1"/>
  <c r="F157" i="1"/>
  <c r="H157" i="1"/>
  <c r="J157" i="1"/>
  <c r="L138" i="1"/>
  <c r="H138" i="1"/>
  <c r="J138" i="1"/>
  <c r="F138" i="1"/>
  <c r="I119" i="1"/>
  <c r="J119" i="1"/>
  <c r="H119" i="1"/>
  <c r="F119" i="1"/>
  <c r="L100" i="1"/>
  <c r="H100" i="1"/>
  <c r="G100" i="1"/>
  <c r="J100" i="1"/>
  <c r="I100" i="1"/>
  <c r="F100" i="1"/>
  <c r="I81" i="1"/>
  <c r="L81" i="1"/>
  <c r="J81" i="1"/>
  <c r="H81" i="1"/>
  <c r="G81" i="1"/>
  <c r="F81" i="1"/>
  <c r="L62" i="1"/>
  <c r="J62" i="1"/>
  <c r="I62" i="1"/>
  <c r="H62" i="1"/>
  <c r="G62" i="1"/>
  <c r="F62" i="1"/>
  <c r="L43" i="1"/>
  <c r="J43" i="1"/>
  <c r="I43" i="1"/>
  <c r="H43" i="1"/>
  <c r="G43" i="1"/>
  <c r="F43" i="1"/>
  <c r="H24" i="1"/>
  <c r="L24" i="1"/>
  <c r="J24" i="1"/>
  <c r="I24" i="1"/>
  <c r="G24" i="1"/>
  <c r="G196" i="1" s="1"/>
  <c r="F24" i="1"/>
  <c r="F196" i="1" l="1"/>
  <c r="L196" i="1"/>
  <c r="I196" i="1"/>
  <c r="J196" i="1"/>
  <c r="H196" i="1"/>
</calcChain>
</file>

<file path=xl/sharedStrings.xml><?xml version="1.0" encoding="utf-8"?>
<sst xmlns="http://schemas.openxmlformats.org/spreadsheetml/2006/main" count="316" uniqueCount="112">
  <si>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</si>
  <si>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</si>
  <si>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</si>
  <si>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</si>
  <si>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</si>
  <si>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</si>
  <si>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</si>
  <si>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</si>
  <si>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</si>
  <si>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</si>
  <si>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</si>
  <si>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</si>
  <si>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</si>
  <si>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</si>
  <si>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</si>
  <si>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</si>
  <si>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</si>
  <si>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</si>
  <si>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</si>
  <si>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</si>
  <si>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</si>
  <si>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</si>
  <si>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</si>
  <si>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</si>
  <si>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</si>
  <si>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</si>
  <si>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</si>
  <si>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</si>
  <si>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</si>
  <si>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</si>
  <si>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</si>
  <si>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</si>
  <si>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</si>
  <si>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</si>
  <si>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</si>
  <si>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</si>
  <si>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</si>
  <si>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</si>
  <si>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</si>
  <si>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"Волосовская СОШ №1"</t>
  </si>
  <si>
    <t xml:space="preserve">Генеральный директор </t>
  </si>
  <si>
    <t>Куренков Д.К.</t>
  </si>
  <si>
    <t>184 и</t>
  </si>
  <si>
    <t>430 и</t>
  </si>
  <si>
    <t>Огурец солёный кусочком</t>
  </si>
  <si>
    <t>0.3</t>
  </si>
  <si>
    <t>Борщ из свежей капусты с картофелем и курой</t>
  </si>
  <si>
    <t>Котлета рыбная (из тушки)</t>
  </si>
  <si>
    <t>Пюре картофельное</t>
  </si>
  <si>
    <t>Компот из смеси сухофруктов</t>
  </si>
  <si>
    <t>ржано-пшеничный</t>
  </si>
  <si>
    <t>3 блюдо</t>
  </si>
  <si>
    <t>Каша вязкая манная молочная с маслом сливочным</t>
  </si>
  <si>
    <t>Кофейный напиток с молоком</t>
  </si>
  <si>
    <t>Батон обогащённый</t>
  </si>
  <si>
    <t>Салат из квашенной капусты с маслом растительным</t>
  </si>
  <si>
    <t>Рассольник Ленинградский с курой  и сметаной</t>
  </si>
  <si>
    <t>Котлеты рубленные из  птицы</t>
  </si>
  <si>
    <t>Макаронные изделия отварные</t>
  </si>
  <si>
    <t>Кисель плодово-ягодный</t>
  </si>
  <si>
    <t>Вермишель молочная смаслом сливочным</t>
  </si>
  <si>
    <t>Какао с молоком</t>
  </si>
  <si>
    <t>Яйцо варёное</t>
  </si>
  <si>
    <t>Бутерброд с маслом сливочным</t>
  </si>
  <si>
    <t>Салат из свёклы с растительным маслом</t>
  </si>
  <si>
    <t>Суп картофельный с горохом и курой</t>
  </si>
  <si>
    <t>99 и</t>
  </si>
  <si>
    <t>Плов со свининой</t>
  </si>
  <si>
    <t>265 и</t>
  </si>
  <si>
    <t>Чай с сахаром</t>
  </si>
  <si>
    <t>Омлет натуральный</t>
  </si>
  <si>
    <t>Зелёный горошек консервированный</t>
  </si>
  <si>
    <t>Икра кабачковая консервированная</t>
  </si>
  <si>
    <t>Суп из овощей со свининой и сметаной</t>
  </si>
  <si>
    <t xml:space="preserve">95 и </t>
  </si>
  <si>
    <t>Жаркое по-домашнему с куритей</t>
  </si>
  <si>
    <t xml:space="preserve">3 блюдо </t>
  </si>
  <si>
    <t>Каша вязкая рисовая молочная с маслом сливочным</t>
  </si>
  <si>
    <t>Бутерброд с сыром и маслом сливочным</t>
  </si>
  <si>
    <t>Огурец солёный</t>
  </si>
  <si>
    <t>Щи из свежей капусты с картофелем и курой</t>
  </si>
  <si>
    <t>Тефтели в томатном соусе</t>
  </si>
  <si>
    <t>283\364</t>
  </si>
  <si>
    <t xml:space="preserve">Борщ из свежей капусты с картофелем и курой </t>
  </si>
  <si>
    <t>Котлеты рубленные из птицы</t>
  </si>
  <si>
    <t>Каша гречневая рассыпчатая</t>
  </si>
  <si>
    <t>ржано-пшеничный обогащённый</t>
  </si>
  <si>
    <t>Салат из свёклы с маслом растительным</t>
  </si>
  <si>
    <t>Суп картофельный с макаронными изделиями и курой</t>
  </si>
  <si>
    <t>Голубцы ленивые со сметаной</t>
  </si>
  <si>
    <t>100и</t>
  </si>
  <si>
    <t xml:space="preserve">306 и </t>
  </si>
  <si>
    <t>Молоко</t>
  </si>
  <si>
    <t>Каша вязкая геркулесовая молочная с маслом сливочным</t>
  </si>
  <si>
    <t xml:space="preserve">184 и </t>
  </si>
  <si>
    <t xml:space="preserve">430 и </t>
  </si>
  <si>
    <t>Бутерброд с маслом сливочным и джемом</t>
  </si>
  <si>
    <t>Щи из свежей капусты с картофелем свининой и сметаной</t>
  </si>
  <si>
    <t xml:space="preserve">84 и </t>
  </si>
  <si>
    <t>146, 4</t>
  </si>
  <si>
    <t xml:space="preserve">ржано-пшеничный обогащённый </t>
  </si>
  <si>
    <t>Каша вязкая пшеничная молочная с маслом сливочным</t>
  </si>
  <si>
    <t>Какао с молоклом</t>
  </si>
  <si>
    <t>Бутерброд с сыроми маслом сливочным</t>
  </si>
  <si>
    <t xml:space="preserve">Суп картофельный с перловой крупой и рыбой </t>
  </si>
  <si>
    <t>Тефтели мясные с рисом в томатном соусе</t>
  </si>
  <si>
    <t>284\364</t>
  </si>
  <si>
    <t>Рассольник Ленинградский с курой</t>
  </si>
  <si>
    <t>Кисель  брусничный</t>
  </si>
  <si>
    <t>Каша вязкая пшенная молочная с маслом сливочным</t>
  </si>
  <si>
    <t xml:space="preserve"> Квашенной капусты с маслом растительным</t>
  </si>
  <si>
    <t xml:space="preserve">  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</si>
</sst>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1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3" xfId="0" applyFont="1" applyFill="1" applyBorder="1" applyAlignment="1" applyProtection="1">
      <alignment horizontal="left" wrapText="1"/>
      <protection locked="0"/>
    </xf>
    <xf numFmtId="1" fontId="11" fillId="4" borderId="23" xfId="0" applyNumberFormat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/Desktop/&#1055;&#1048;&#1058;&#1040;&#1053;&#1048;&#1045;/&#1053;&#1054;&#1042;&#1054;&#1045;%20&#1052;&#1045;&#1053;&#1070;/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 t="str">
            <v>184И</v>
          </cell>
          <cell r="D4" t="str">
            <v>Каша молочная геркулесовая с маслом сливочным</v>
          </cell>
        </row>
        <row r="5">
          <cell r="D5" t="str">
            <v xml:space="preserve">Чай с сахаром </v>
          </cell>
        </row>
        <row r="6">
          <cell r="D6" t="str">
            <v>Бутерброд с маслом сливочным</v>
          </cell>
        </row>
        <row r="7">
          <cell r="D7" t="str">
            <v>Яйцо вареное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1" sqref="E2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tr">
        <f>'[1]1'!$D$4</f>
        <v>Каша молочная геркулесовая с маслом сливочным</v>
      </c>
      <c r="F6" s="52">
        <v>220</v>
      </c>
      <c r="G6" s="40">
        <v>7.4</v>
      </c>
      <c r="H6" s="40">
        <v>7.7</v>
      </c>
      <c r="I6" s="40">
        <v>37.700000000000003</v>
      </c>
      <c r="J6" s="40">
        <v>251.1</v>
      </c>
      <c r="K6" s="41" t="s">
        <v>42</v>
      </c>
      <c r="L6" s="40">
        <v>28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1" t="str">
        <f>'[1]1'!$D$5</f>
        <v xml:space="preserve">Чай с сахаром </v>
      </c>
      <c r="F8" s="43">
        <v>200</v>
      </c>
      <c r="G8" s="43"/>
      <c r="H8" s="43"/>
      <c r="I8" s="43">
        <v>13</v>
      </c>
      <c r="J8" s="43">
        <v>51.9</v>
      </c>
      <c r="K8" s="44" t="s">
        <v>43</v>
      </c>
      <c r="L8" s="43">
        <v>8</v>
      </c>
    </row>
    <row r="9" spans="1:12" ht="15" x14ac:dyDescent="0.25">
      <c r="A9" s="23"/>
      <c r="B9" s="15"/>
      <c r="C9" s="11"/>
      <c r="D9" s="7" t="s">
        <v>23</v>
      </c>
      <c r="E9" s="51" t="str">
        <f>'[1]1'!$D$6</f>
        <v>Бутерброд с маслом сливочным</v>
      </c>
      <c r="F9" s="43">
        <v>25</v>
      </c>
      <c r="G9" s="43">
        <v>1.6</v>
      </c>
      <c r="H9" s="43">
        <v>4.3</v>
      </c>
      <c r="I9" s="43">
        <v>9.6999999999999993</v>
      </c>
      <c r="J9" s="43">
        <v>84.4</v>
      </c>
      <c r="K9" s="44">
        <v>1</v>
      </c>
      <c r="L9" s="43">
        <v>10</v>
      </c>
    </row>
    <row r="10" spans="1:12" ht="15" x14ac:dyDescent="0.25">
      <c r="A10" s="23"/>
      <c r="B10" s="15"/>
      <c r="C10" s="11"/>
      <c r="D10" s="7" t="s">
        <v>24</v>
      </c>
      <c r="E10" s="51" t="str">
        <f>'[1]1'!$D$7</f>
        <v>Яйцо вареное</v>
      </c>
      <c r="F10" s="43">
        <v>40</v>
      </c>
      <c r="G10" s="43">
        <v>5.0999999999999996</v>
      </c>
      <c r="H10" s="43">
        <v>4.5999999999999996</v>
      </c>
      <c r="I10" s="43" t="s">
        <v>45</v>
      </c>
      <c r="J10" s="43">
        <v>63</v>
      </c>
      <c r="K10" s="44">
        <v>213</v>
      </c>
      <c r="L10" s="43">
        <v>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485</v>
      </c>
      <c r="G13" s="19">
        <f t="shared" ref="G13:J13" si="0">SUM(G6:G12)</f>
        <v>14.1</v>
      </c>
      <c r="H13" s="19">
        <f t="shared" si="0"/>
        <v>16.600000000000001</v>
      </c>
      <c r="I13" s="19">
        <f t="shared" si="0"/>
        <v>60.400000000000006</v>
      </c>
      <c r="J13" s="19">
        <f t="shared" si="0"/>
        <v>450.4</v>
      </c>
      <c r="K13" s="25"/>
      <c r="L13" s="19">
        <f t="shared" ref="L13" si="1">SUM(L6:L12)</f>
        <v>53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44</v>
      </c>
      <c r="F14" s="43">
        <v>60</v>
      </c>
      <c r="G14" s="43">
        <v>0.1</v>
      </c>
      <c r="H14" s="43"/>
      <c r="I14" s="43">
        <v>0.2</v>
      </c>
      <c r="J14" s="43">
        <v>1.4</v>
      </c>
      <c r="K14" s="44">
        <v>7330</v>
      </c>
      <c r="L14" s="43">
        <v>5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205</v>
      </c>
      <c r="G15" s="43">
        <v>3.4</v>
      </c>
      <c r="H15" s="43">
        <v>3.8</v>
      </c>
      <c r="I15" s="43">
        <v>8.1</v>
      </c>
      <c r="J15" s="43">
        <v>89.4</v>
      </c>
      <c r="K15" s="44">
        <v>76</v>
      </c>
      <c r="L15" s="43">
        <v>25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11.1</v>
      </c>
      <c r="H16" s="43">
        <v>5.6</v>
      </c>
      <c r="I16" s="43">
        <v>13.7</v>
      </c>
      <c r="J16" s="43">
        <v>147.69999999999999</v>
      </c>
      <c r="K16" s="44">
        <v>239</v>
      </c>
      <c r="L16" s="43">
        <v>30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3.1</v>
      </c>
      <c r="H17" s="43">
        <v>5.2</v>
      </c>
      <c r="I17" s="43">
        <v>12.1</v>
      </c>
      <c r="J17" s="43">
        <v>136.30000000000001</v>
      </c>
      <c r="K17" s="44">
        <v>335</v>
      </c>
      <c r="L17" s="43">
        <v>15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0.4</v>
      </c>
      <c r="H18" s="43"/>
      <c r="I18" s="43">
        <v>35.799999999999997</v>
      </c>
      <c r="J18" s="43">
        <v>146.4</v>
      </c>
      <c r="K18" s="44">
        <v>402</v>
      </c>
      <c r="L18" s="43">
        <v>7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40</v>
      </c>
      <c r="G20" s="43">
        <v>2.2000000000000002</v>
      </c>
      <c r="H20" s="43">
        <v>0.4</v>
      </c>
      <c r="I20" s="43">
        <v>19.8</v>
      </c>
      <c r="J20" s="43">
        <v>92.8</v>
      </c>
      <c r="K20" s="44">
        <v>5371</v>
      </c>
      <c r="L20" s="43">
        <v>3</v>
      </c>
    </row>
    <row r="21" spans="1:12" ht="15" x14ac:dyDescent="0.25">
      <c r="A21" s="23"/>
      <c r="B21" s="15"/>
      <c r="C21" s="11"/>
      <c r="D21" s="6" t="s">
        <v>51</v>
      </c>
      <c r="E21" s="42" t="s">
        <v>92</v>
      </c>
      <c r="F21" s="43">
        <v>200</v>
      </c>
      <c r="G21" s="43">
        <v>6</v>
      </c>
      <c r="H21" s="43">
        <v>6.4</v>
      </c>
      <c r="I21" s="52">
        <v>9</v>
      </c>
      <c r="J21" s="43">
        <v>120</v>
      </c>
      <c r="K21" s="44"/>
      <c r="L21" s="43">
        <v>14.8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945</v>
      </c>
      <c r="G23" s="19">
        <f t="shared" ref="G23:J23" si="2">SUM(G14:G22)</f>
        <v>26.299999999999997</v>
      </c>
      <c r="H23" s="19">
        <f t="shared" si="2"/>
        <v>21.4</v>
      </c>
      <c r="I23" s="19">
        <f t="shared" si="2"/>
        <v>98.7</v>
      </c>
      <c r="J23" s="19">
        <f t="shared" si="2"/>
        <v>734</v>
      </c>
      <c r="K23" s="25"/>
      <c r="L23" s="19">
        <f t="shared" ref="L23" si="3">SUM(L14:L22)</f>
        <v>99.8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1430</v>
      </c>
      <c r="G24" s="32">
        <f t="shared" ref="G24:J24" si="4">G13+G23</f>
        <v>40.4</v>
      </c>
      <c r="H24" s="32">
        <f t="shared" si="4"/>
        <v>38</v>
      </c>
      <c r="I24" s="32">
        <f t="shared" si="4"/>
        <v>159.10000000000002</v>
      </c>
      <c r="J24" s="32">
        <f t="shared" si="4"/>
        <v>1184.4000000000001</v>
      </c>
      <c r="K24" s="32"/>
      <c r="L24" s="32">
        <f t="shared" ref="L24" si="5">L13+L23</f>
        <v>152.80000000000001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205</v>
      </c>
      <c r="G25" s="40">
        <v>7.4</v>
      </c>
      <c r="H25" s="40">
        <v>7.7</v>
      </c>
      <c r="I25" s="40">
        <v>37.700000000000003</v>
      </c>
      <c r="J25" s="40">
        <v>251.1</v>
      </c>
      <c r="K25" s="41" t="s">
        <v>42</v>
      </c>
      <c r="L25" s="40">
        <v>28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1.5</v>
      </c>
      <c r="H27" s="43">
        <v>1.6</v>
      </c>
      <c r="I27" s="43">
        <v>22.3</v>
      </c>
      <c r="J27" s="43">
        <v>109.8</v>
      </c>
      <c r="K27" s="44">
        <v>432</v>
      </c>
      <c r="L27" s="43">
        <v>18</v>
      </c>
    </row>
    <row r="28" spans="1:12" ht="15" x14ac:dyDescent="0.25">
      <c r="A28" s="14"/>
      <c r="B28" s="15"/>
      <c r="C28" s="11"/>
      <c r="D28" s="7" t="s">
        <v>23</v>
      </c>
      <c r="E28" s="42" t="s">
        <v>54</v>
      </c>
      <c r="F28" s="43">
        <v>30</v>
      </c>
      <c r="G28" s="43">
        <v>1.6</v>
      </c>
      <c r="H28" s="43">
        <v>0.2</v>
      </c>
      <c r="I28" s="43">
        <v>9.6999999999999993</v>
      </c>
      <c r="J28" s="43">
        <v>47</v>
      </c>
      <c r="K28" s="44">
        <v>7333</v>
      </c>
      <c r="L28" s="43">
        <v>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435</v>
      </c>
      <c r="G32" s="19">
        <f t="shared" ref="G32" si="6">SUM(G25:G31)</f>
        <v>10.5</v>
      </c>
      <c r="H32" s="19">
        <f t="shared" ref="H32" si="7">SUM(H25:H31)</f>
        <v>9.5</v>
      </c>
      <c r="I32" s="19">
        <f t="shared" ref="I32" si="8">SUM(I25:I31)</f>
        <v>69.7</v>
      </c>
      <c r="J32" s="19">
        <f t="shared" ref="J32:L32" si="9">SUM(J25:J31)</f>
        <v>407.9</v>
      </c>
      <c r="K32" s="25"/>
      <c r="L32" s="19">
        <f t="shared" si="9"/>
        <v>53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0.3</v>
      </c>
      <c r="H33" s="43">
        <v>1</v>
      </c>
      <c r="I33" s="43">
        <v>1.5</v>
      </c>
      <c r="J33" s="43">
        <v>16.7</v>
      </c>
      <c r="K33" s="44">
        <v>40</v>
      </c>
      <c r="L33" s="43">
        <v>9</v>
      </c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210</v>
      </c>
      <c r="G34" s="43">
        <v>3.8</v>
      </c>
      <c r="H34" s="43">
        <v>4.7</v>
      </c>
      <c r="I34" s="43">
        <v>13.7</v>
      </c>
      <c r="J34" s="43">
        <v>112.8</v>
      </c>
      <c r="K34" s="44">
        <v>91</v>
      </c>
      <c r="L34" s="43">
        <v>25</v>
      </c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90</v>
      </c>
      <c r="G35" s="43">
        <v>13.9</v>
      </c>
      <c r="H35" s="43">
        <v>13.6</v>
      </c>
      <c r="I35" s="43">
        <v>13.1</v>
      </c>
      <c r="J35" s="43">
        <v>243.2</v>
      </c>
      <c r="K35" s="44">
        <v>314</v>
      </c>
      <c r="L35" s="43">
        <v>30</v>
      </c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5.5</v>
      </c>
      <c r="H36" s="43">
        <v>4.7</v>
      </c>
      <c r="I36" s="43">
        <v>28.4</v>
      </c>
      <c r="J36" s="43">
        <v>186.7</v>
      </c>
      <c r="K36" s="44">
        <v>331</v>
      </c>
      <c r="L36" s="43">
        <v>12</v>
      </c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/>
      <c r="H37" s="43"/>
      <c r="I37" s="43">
        <v>33.9</v>
      </c>
      <c r="J37" s="43">
        <v>130.9</v>
      </c>
      <c r="K37" s="44">
        <v>411</v>
      </c>
      <c r="L37" s="43">
        <v>5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40</v>
      </c>
      <c r="G39" s="43">
        <v>2.2000000000000002</v>
      </c>
      <c r="H39" s="43">
        <v>0.4</v>
      </c>
      <c r="I39" s="43">
        <v>19.8</v>
      </c>
      <c r="J39" s="43">
        <v>19.8</v>
      </c>
      <c r="K39" s="44">
        <v>5371</v>
      </c>
      <c r="L39" s="43">
        <v>3</v>
      </c>
    </row>
    <row r="40" spans="1:12" ht="15" x14ac:dyDescent="0.25">
      <c r="A40" s="14"/>
      <c r="B40" s="15"/>
      <c r="C40" s="11"/>
      <c r="D40" s="6" t="s">
        <v>51</v>
      </c>
      <c r="E40" s="42" t="s">
        <v>92</v>
      </c>
      <c r="F40" s="43">
        <v>200</v>
      </c>
      <c r="G40" s="43">
        <v>6</v>
      </c>
      <c r="H40" s="43">
        <v>6.4</v>
      </c>
      <c r="I40" s="43">
        <v>9</v>
      </c>
      <c r="J40" s="43">
        <v>120</v>
      </c>
      <c r="K40" s="44"/>
      <c r="L40" s="43">
        <v>14.8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950</v>
      </c>
      <c r="G42" s="19">
        <f t="shared" ref="G42" si="10">SUM(G33:G41)</f>
        <v>31.7</v>
      </c>
      <c r="H42" s="19">
        <f t="shared" ref="H42" si="11">SUM(H33:H41)</f>
        <v>30.799999999999997</v>
      </c>
      <c r="I42" s="19">
        <f t="shared" ref="I42" si="12">SUM(I33:I41)</f>
        <v>119.39999999999999</v>
      </c>
      <c r="J42" s="19">
        <f t="shared" ref="J42:L42" si="13">SUM(J33:J41)</f>
        <v>830.09999999999991</v>
      </c>
      <c r="K42" s="25"/>
      <c r="L42" s="19">
        <f t="shared" si="13"/>
        <v>98.8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1385</v>
      </c>
      <c r="G43" s="32">
        <f t="shared" ref="G43" si="14">G32+G42</f>
        <v>42.2</v>
      </c>
      <c r="H43" s="32">
        <f t="shared" ref="H43" si="15">H32+H42</f>
        <v>40.299999999999997</v>
      </c>
      <c r="I43" s="32">
        <f t="shared" ref="I43" si="16">I32+I42</f>
        <v>189.1</v>
      </c>
      <c r="J43" s="32">
        <f t="shared" ref="J43:L43" si="17">J32+J42</f>
        <v>1238</v>
      </c>
      <c r="K43" s="32"/>
      <c r="L43" s="32">
        <f t="shared" si="17"/>
        <v>151.80000000000001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205</v>
      </c>
      <c r="G44" s="40">
        <v>4.7</v>
      </c>
      <c r="H44" s="40">
        <v>8.9</v>
      </c>
      <c r="I44" s="40">
        <v>17.600000000000001</v>
      </c>
      <c r="J44" s="40">
        <v>169.8</v>
      </c>
      <c r="K44" s="41">
        <v>5389</v>
      </c>
      <c r="L44" s="40">
        <v>28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3.9</v>
      </c>
      <c r="H46" s="43">
        <v>3.8</v>
      </c>
      <c r="I46" s="43">
        <v>25.1</v>
      </c>
      <c r="J46" s="43">
        <v>151.4</v>
      </c>
      <c r="K46" s="44">
        <v>433</v>
      </c>
      <c r="L46" s="43">
        <v>8</v>
      </c>
    </row>
    <row r="47" spans="1:12" ht="15" x14ac:dyDescent="0.25">
      <c r="A47" s="23"/>
      <c r="B47" s="15"/>
      <c r="C47" s="11"/>
      <c r="D47" s="7" t="s">
        <v>23</v>
      </c>
      <c r="E47" s="42" t="s">
        <v>63</v>
      </c>
      <c r="F47" s="43">
        <v>25</v>
      </c>
      <c r="G47" s="43">
        <v>1.6</v>
      </c>
      <c r="H47" s="43">
        <v>4.3</v>
      </c>
      <c r="I47" s="43">
        <v>9.6999999999999993</v>
      </c>
      <c r="J47" s="43">
        <v>84.4</v>
      </c>
      <c r="K47" s="44">
        <v>1</v>
      </c>
      <c r="L47" s="43">
        <v>10</v>
      </c>
    </row>
    <row r="48" spans="1:12" ht="15" x14ac:dyDescent="0.25">
      <c r="A48" s="23"/>
      <c r="B48" s="15"/>
      <c r="C48" s="11"/>
      <c r="D48" s="7" t="s">
        <v>24</v>
      </c>
      <c r="E48" s="42" t="s">
        <v>62</v>
      </c>
      <c r="F48" s="43">
        <v>40</v>
      </c>
      <c r="G48" s="43">
        <v>5.0999999999999996</v>
      </c>
      <c r="H48" s="43">
        <v>4.5999999999999996</v>
      </c>
      <c r="I48" s="43">
        <v>0.3</v>
      </c>
      <c r="J48" s="43">
        <v>63</v>
      </c>
      <c r="K48" s="44">
        <v>213</v>
      </c>
      <c r="L48" s="43">
        <v>7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15.299999999999999</v>
      </c>
      <c r="H51" s="19">
        <f t="shared" ref="H51" si="19">SUM(H44:H50)</f>
        <v>21.6</v>
      </c>
      <c r="I51" s="19">
        <f t="shared" ref="I51" si="20">SUM(I44:I50)</f>
        <v>52.7</v>
      </c>
      <c r="J51" s="19">
        <f t="shared" ref="J51:L51" si="21">SUM(J44:J50)</f>
        <v>468.6</v>
      </c>
      <c r="K51" s="25"/>
      <c r="L51" s="19">
        <f t="shared" si="21"/>
        <v>53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60</v>
      </c>
      <c r="G52" s="43">
        <v>0.3</v>
      </c>
      <c r="H52" s="43">
        <v>2</v>
      </c>
      <c r="I52" s="43">
        <v>1.6</v>
      </c>
      <c r="J52" s="43">
        <v>25.5</v>
      </c>
      <c r="K52" s="44">
        <v>52</v>
      </c>
      <c r="L52" s="43">
        <v>9</v>
      </c>
    </row>
    <row r="53" spans="1:12" ht="15" x14ac:dyDescent="0.25">
      <c r="A53" s="23"/>
      <c r="B53" s="15"/>
      <c r="C53" s="11"/>
      <c r="D53" s="7" t="s">
        <v>27</v>
      </c>
      <c r="E53" s="42" t="s">
        <v>65</v>
      </c>
      <c r="F53" s="43">
        <v>205</v>
      </c>
      <c r="G53" s="43">
        <v>2.9</v>
      </c>
      <c r="H53" s="43">
        <v>3.8</v>
      </c>
      <c r="I53" s="43">
        <v>7.9</v>
      </c>
      <c r="J53" s="43">
        <v>77.8</v>
      </c>
      <c r="K53" s="44" t="s">
        <v>66</v>
      </c>
      <c r="L53" s="43">
        <v>25</v>
      </c>
    </row>
    <row r="54" spans="1:12" ht="15" x14ac:dyDescent="0.25">
      <c r="A54" s="23"/>
      <c r="B54" s="15"/>
      <c r="C54" s="11"/>
      <c r="D54" s="7" t="s">
        <v>28</v>
      </c>
      <c r="E54" s="42" t="s">
        <v>67</v>
      </c>
      <c r="F54" s="43">
        <v>220</v>
      </c>
      <c r="G54" s="43">
        <v>13.4</v>
      </c>
      <c r="H54" s="43">
        <v>34.799999999999997</v>
      </c>
      <c r="I54" s="43">
        <v>49.5</v>
      </c>
      <c r="J54" s="43">
        <v>564.79999999999995</v>
      </c>
      <c r="K54" s="44" t="s">
        <v>68</v>
      </c>
      <c r="L54" s="43">
        <v>39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69</v>
      </c>
      <c r="F56" s="43">
        <v>200</v>
      </c>
      <c r="G56" s="43"/>
      <c r="H56" s="43"/>
      <c r="I56" s="43">
        <v>13</v>
      </c>
      <c r="J56" s="43">
        <v>51.9</v>
      </c>
      <c r="K56" s="44" t="s">
        <v>43</v>
      </c>
      <c r="L56" s="43">
        <v>8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40</v>
      </c>
      <c r="G58" s="43">
        <v>2.2000000000000002</v>
      </c>
      <c r="H58" s="43">
        <v>0.4</v>
      </c>
      <c r="I58" s="43">
        <v>19.8</v>
      </c>
      <c r="J58" s="43">
        <v>92.8</v>
      </c>
      <c r="K58" s="44"/>
      <c r="L58" s="43">
        <v>3</v>
      </c>
    </row>
    <row r="59" spans="1:12" ht="15" x14ac:dyDescent="0.25">
      <c r="A59" s="23"/>
      <c r="B59" s="15"/>
      <c r="C59" s="11"/>
      <c r="D59" s="6" t="s">
        <v>51</v>
      </c>
      <c r="E59" s="42" t="s">
        <v>92</v>
      </c>
      <c r="F59" s="43">
        <v>200</v>
      </c>
      <c r="G59" s="43">
        <v>6</v>
      </c>
      <c r="H59" s="43">
        <v>6.4</v>
      </c>
      <c r="I59" s="43">
        <v>9</v>
      </c>
      <c r="J59" s="43">
        <v>120</v>
      </c>
      <c r="K59" s="44"/>
      <c r="L59" s="43">
        <v>14.8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925</v>
      </c>
      <c r="G61" s="19">
        <f t="shared" ref="G61" si="22">SUM(G52:G60)</f>
        <v>24.8</v>
      </c>
      <c r="H61" s="19">
        <f t="shared" ref="H61" si="23">SUM(H52:H60)</f>
        <v>47.399999999999991</v>
      </c>
      <c r="I61" s="19">
        <f t="shared" ref="I61" si="24">SUM(I52:I60)</f>
        <v>100.8</v>
      </c>
      <c r="J61" s="19">
        <f t="shared" ref="J61:L61" si="25">SUM(J52:J60)</f>
        <v>932.79999999999984</v>
      </c>
      <c r="K61" s="25"/>
      <c r="L61" s="19">
        <f t="shared" si="25"/>
        <v>98.8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1395</v>
      </c>
      <c r="G62" s="32">
        <f t="shared" ref="G62" si="26">G51+G61</f>
        <v>40.1</v>
      </c>
      <c r="H62" s="32">
        <f t="shared" ref="H62" si="27">H51+H61</f>
        <v>69</v>
      </c>
      <c r="I62" s="32">
        <f t="shared" ref="I62" si="28">I51+I61</f>
        <v>153.5</v>
      </c>
      <c r="J62" s="32">
        <f t="shared" ref="J62:L62" si="29">J51+J61</f>
        <v>1401.3999999999999</v>
      </c>
      <c r="K62" s="32"/>
      <c r="L62" s="32">
        <f t="shared" si="29"/>
        <v>151.80000000000001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120</v>
      </c>
      <c r="G63" s="40">
        <v>12.9</v>
      </c>
      <c r="H63" s="40">
        <v>21</v>
      </c>
      <c r="I63" s="40">
        <v>2.4</v>
      </c>
      <c r="J63" s="40">
        <v>249.6</v>
      </c>
      <c r="K63" s="41">
        <v>214</v>
      </c>
      <c r="L63" s="40">
        <v>28</v>
      </c>
    </row>
    <row r="64" spans="1:12" ht="15" x14ac:dyDescent="0.25">
      <c r="A64" s="23"/>
      <c r="B64" s="15"/>
      <c r="C64" s="11"/>
      <c r="D64" s="6"/>
      <c r="E64" s="42" t="s">
        <v>71</v>
      </c>
      <c r="F64" s="43">
        <v>20</v>
      </c>
      <c r="G64" s="43">
        <v>0.9</v>
      </c>
      <c r="H64" s="43">
        <v>0.1</v>
      </c>
      <c r="I64" s="43">
        <v>2.1</v>
      </c>
      <c r="J64" s="43">
        <v>12.3</v>
      </c>
      <c r="K64" s="44">
        <v>3104</v>
      </c>
      <c r="L64" s="43">
        <v>10</v>
      </c>
    </row>
    <row r="65" spans="1:12" ht="15" x14ac:dyDescent="0.25">
      <c r="A65" s="23"/>
      <c r="B65" s="15"/>
      <c r="C65" s="11"/>
      <c r="D65" s="7" t="s">
        <v>22</v>
      </c>
      <c r="E65" s="42" t="s">
        <v>69</v>
      </c>
      <c r="F65" s="43">
        <v>200</v>
      </c>
      <c r="G65" s="43"/>
      <c r="H65" s="43"/>
      <c r="I65" s="43">
        <v>13</v>
      </c>
      <c r="J65" s="43">
        <v>51.9</v>
      </c>
      <c r="K65" s="44" t="s">
        <v>43</v>
      </c>
      <c r="L65" s="43">
        <v>8</v>
      </c>
    </row>
    <row r="66" spans="1:12" ht="15" x14ac:dyDescent="0.25">
      <c r="A66" s="23"/>
      <c r="B66" s="15"/>
      <c r="C66" s="11"/>
      <c r="D66" s="7" t="s">
        <v>23</v>
      </c>
      <c r="E66" s="42" t="s">
        <v>54</v>
      </c>
      <c r="F66" s="43">
        <v>20</v>
      </c>
      <c r="G66" s="43">
        <v>1.6</v>
      </c>
      <c r="H66" s="43">
        <v>0.2</v>
      </c>
      <c r="I66" s="43">
        <v>9.6999999999999993</v>
      </c>
      <c r="J66" s="43">
        <v>47</v>
      </c>
      <c r="K66" s="44">
        <v>5376</v>
      </c>
      <c r="L66" s="43">
        <v>7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360</v>
      </c>
      <c r="G70" s="19">
        <f t="shared" ref="G70" si="30">SUM(G63:G69)</f>
        <v>15.4</v>
      </c>
      <c r="H70" s="19">
        <f t="shared" ref="H70" si="31">SUM(H63:H69)</f>
        <v>21.3</v>
      </c>
      <c r="I70" s="19">
        <f t="shared" ref="I70" si="32">SUM(I63:I69)</f>
        <v>27.2</v>
      </c>
      <c r="J70" s="19">
        <f t="shared" ref="J70:L70" si="33">SUM(J63:J69)</f>
        <v>360.79999999999995</v>
      </c>
      <c r="K70" s="25"/>
      <c r="L70" s="19">
        <f t="shared" si="33"/>
        <v>53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60</v>
      </c>
      <c r="G71" s="43">
        <v>4</v>
      </c>
      <c r="H71" s="43">
        <v>1.8</v>
      </c>
      <c r="I71" s="43">
        <v>1.5</v>
      </c>
      <c r="J71" s="43">
        <v>23.8</v>
      </c>
      <c r="K71" s="44">
        <v>7336</v>
      </c>
      <c r="L71" s="43">
        <v>9</v>
      </c>
    </row>
    <row r="72" spans="1:12" ht="15" x14ac:dyDescent="0.25">
      <c r="A72" s="23"/>
      <c r="B72" s="15"/>
      <c r="C72" s="11"/>
      <c r="D72" s="7" t="s">
        <v>27</v>
      </c>
      <c r="E72" s="42" t="s">
        <v>73</v>
      </c>
      <c r="F72" s="43">
        <v>210</v>
      </c>
      <c r="G72" s="43">
        <v>2.6</v>
      </c>
      <c r="H72" s="43">
        <v>5.3</v>
      </c>
      <c r="I72" s="43">
        <v>9</v>
      </c>
      <c r="J72" s="43">
        <v>97</v>
      </c>
      <c r="K72" s="44" t="s">
        <v>74</v>
      </c>
      <c r="L72" s="43">
        <v>25</v>
      </c>
    </row>
    <row r="73" spans="1:12" ht="15" x14ac:dyDescent="0.25">
      <c r="A73" s="23"/>
      <c r="B73" s="15"/>
      <c r="C73" s="11"/>
      <c r="D73" s="7" t="s">
        <v>28</v>
      </c>
      <c r="E73" s="42" t="s">
        <v>75</v>
      </c>
      <c r="F73" s="43">
        <v>240</v>
      </c>
      <c r="G73" s="43">
        <v>15</v>
      </c>
      <c r="H73" s="43">
        <v>18.7</v>
      </c>
      <c r="I73" s="43">
        <v>30.9</v>
      </c>
      <c r="J73" s="43">
        <v>349</v>
      </c>
      <c r="K73" s="44">
        <v>258</v>
      </c>
      <c r="L73" s="43">
        <v>39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0.4</v>
      </c>
      <c r="H75" s="43"/>
      <c r="I75" s="43">
        <v>35.799999999999997</v>
      </c>
      <c r="J75" s="43">
        <v>146.4</v>
      </c>
      <c r="K75" s="44">
        <v>402</v>
      </c>
      <c r="L75" s="43">
        <v>7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40</v>
      </c>
      <c r="G77" s="43">
        <v>2.2000000000000002</v>
      </c>
      <c r="H77" s="43">
        <v>0.4</v>
      </c>
      <c r="I77" s="43">
        <v>19.8</v>
      </c>
      <c r="J77" s="43">
        <v>92.8</v>
      </c>
      <c r="K77" s="44">
        <v>5371</v>
      </c>
      <c r="L77" s="43">
        <v>3</v>
      </c>
    </row>
    <row r="78" spans="1:12" ht="15" x14ac:dyDescent="0.25">
      <c r="A78" s="23"/>
      <c r="B78" s="15"/>
      <c r="C78" s="11"/>
      <c r="D78" s="6" t="s">
        <v>76</v>
      </c>
      <c r="E78" s="42" t="s">
        <v>92</v>
      </c>
      <c r="F78" s="43">
        <v>200</v>
      </c>
      <c r="G78" s="43">
        <v>6</v>
      </c>
      <c r="H78" s="43">
        <v>6.4</v>
      </c>
      <c r="I78" s="43">
        <v>9</v>
      </c>
      <c r="J78" s="43">
        <v>120</v>
      </c>
      <c r="K78" s="44"/>
      <c r="L78" s="43">
        <v>14.8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950</v>
      </c>
      <c r="G80" s="19">
        <f t="shared" ref="G80" si="34">SUM(G71:G79)</f>
        <v>30.2</v>
      </c>
      <c r="H80" s="19">
        <f t="shared" ref="H80" si="35">SUM(H71:H79)</f>
        <v>32.599999999999994</v>
      </c>
      <c r="I80" s="19">
        <f t="shared" ref="I80" si="36">SUM(I71:I79)</f>
        <v>105.99999999999999</v>
      </c>
      <c r="J80" s="19">
        <f t="shared" ref="J80:L80" si="37">SUM(J71:J79)</f>
        <v>829</v>
      </c>
      <c r="K80" s="25"/>
      <c r="L80" s="19">
        <f t="shared" si="37"/>
        <v>97.8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1310</v>
      </c>
      <c r="G81" s="32">
        <f t="shared" ref="G81" si="38">G70+G80</f>
        <v>45.6</v>
      </c>
      <c r="H81" s="32">
        <f t="shared" ref="H81" si="39">H70+H80</f>
        <v>53.899999999999991</v>
      </c>
      <c r="I81" s="32">
        <f t="shared" ref="I81" si="40">I70+I80</f>
        <v>133.19999999999999</v>
      </c>
      <c r="J81" s="32">
        <f t="shared" ref="J81:L81" si="41">J70+J80</f>
        <v>1189.8</v>
      </c>
      <c r="K81" s="32"/>
      <c r="L81" s="32">
        <f t="shared" si="41"/>
        <v>150.80000000000001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205</v>
      </c>
      <c r="G82" s="40">
        <v>6</v>
      </c>
      <c r="H82" s="40">
        <v>7.7</v>
      </c>
      <c r="I82" s="40">
        <v>43.2</v>
      </c>
      <c r="J82" s="40">
        <v>267.10000000000002</v>
      </c>
      <c r="K82" s="41" t="s">
        <v>42</v>
      </c>
      <c r="L82" s="40">
        <v>28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1.5</v>
      </c>
      <c r="H84" s="43">
        <v>1.6</v>
      </c>
      <c r="I84" s="43">
        <v>22.3</v>
      </c>
      <c r="J84" s="43">
        <v>109.8</v>
      </c>
      <c r="K84" s="44">
        <v>432</v>
      </c>
      <c r="L84" s="43">
        <v>18</v>
      </c>
    </row>
    <row r="85" spans="1:12" ht="15" x14ac:dyDescent="0.25">
      <c r="A85" s="23"/>
      <c r="B85" s="15"/>
      <c r="C85" s="11"/>
      <c r="D85" s="7" t="s">
        <v>23</v>
      </c>
      <c r="E85" s="42" t="s">
        <v>78</v>
      </c>
      <c r="F85" s="43">
        <v>45</v>
      </c>
      <c r="G85" s="43">
        <v>6.4</v>
      </c>
      <c r="H85" s="43">
        <v>6.6</v>
      </c>
      <c r="I85" s="43">
        <v>12.1</v>
      </c>
      <c r="J85" s="43">
        <v>133.69999999999999</v>
      </c>
      <c r="K85" s="44">
        <v>3</v>
      </c>
      <c r="L85" s="43">
        <v>7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 t="shared" ref="G89" si="42">SUM(G82:G88)</f>
        <v>13.9</v>
      </c>
      <c r="H89" s="19">
        <f t="shared" ref="H89" si="43">SUM(H82:H88)</f>
        <v>15.9</v>
      </c>
      <c r="I89" s="19">
        <f t="shared" ref="I89" si="44">SUM(I82:I88)</f>
        <v>77.599999999999994</v>
      </c>
      <c r="J89" s="19">
        <f t="shared" ref="J89:L89" si="45">SUM(J82:J88)</f>
        <v>510.6</v>
      </c>
      <c r="K89" s="25"/>
      <c r="L89" s="19">
        <f t="shared" si="45"/>
        <v>53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79</v>
      </c>
      <c r="F90" s="43">
        <v>60</v>
      </c>
      <c r="G90" s="43">
        <v>0.1</v>
      </c>
      <c r="H90" s="43"/>
      <c r="I90" s="43">
        <v>0.2</v>
      </c>
      <c r="J90" s="43">
        <v>1.4</v>
      </c>
      <c r="K90" s="44">
        <v>7330</v>
      </c>
      <c r="L90" s="43">
        <v>5</v>
      </c>
    </row>
    <row r="91" spans="1:12" ht="15" x14ac:dyDescent="0.25">
      <c r="A91" s="23"/>
      <c r="B91" s="15"/>
      <c r="C91" s="11"/>
      <c r="D91" s="7" t="s">
        <v>27</v>
      </c>
      <c r="E91" s="42" t="s">
        <v>80</v>
      </c>
      <c r="F91" s="43">
        <v>205</v>
      </c>
      <c r="G91" s="43">
        <v>3.3</v>
      </c>
      <c r="H91" s="43">
        <v>5.8</v>
      </c>
      <c r="I91" s="43">
        <v>6</v>
      </c>
      <c r="J91" s="43">
        <v>94</v>
      </c>
      <c r="K91" s="44">
        <v>84</v>
      </c>
      <c r="L91" s="43">
        <v>25</v>
      </c>
    </row>
    <row r="92" spans="1:12" ht="15" x14ac:dyDescent="0.25">
      <c r="A92" s="23"/>
      <c r="B92" s="15"/>
      <c r="C92" s="11"/>
      <c r="D92" s="7" t="s">
        <v>28</v>
      </c>
      <c r="E92" s="42" t="s">
        <v>81</v>
      </c>
      <c r="F92" s="43">
        <v>110</v>
      </c>
      <c r="G92" s="43">
        <v>6.2</v>
      </c>
      <c r="H92" s="43">
        <v>17.8</v>
      </c>
      <c r="I92" s="43">
        <v>8.1</v>
      </c>
      <c r="J92" s="43">
        <v>223.1</v>
      </c>
      <c r="K92" s="44" t="s">
        <v>82</v>
      </c>
      <c r="L92" s="43">
        <v>30</v>
      </c>
    </row>
    <row r="93" spans="1:12" ht="15" x14ac:dyDescent="0.25">
      <c r="A93" s="23"/>
      <c r="B93" s="15"/>
      <c r="C93" s="11"/>
      <c r="D93" s="7" t="s">
        <v>29</v>
      </c>
      <c r="E93" s="42" t="s">
        <v>58</v>
      </c>
      <c r="F93" s="43">
        <v>150</v>
      </c>
      <c r="G93" s="43">
        <v>5.5</v>
      </c>
      <c r="H93" s="43">
        <v>4.7</v>
      </c>
      <c r="I93" s="43">
        <v>28.4</v>
      </c>
      <c r="J93" s="43">
        <v>186.7</v>
      </c>
      <c r="K93" s="44">
        <v>331</v>
      </c>
      <c r="L93" s="43">
        <v>14</v>
      </c>
    </row>
    <row r="94" spans="1:12" ht="15" x14ac:dyDescent="0.25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0.3</v>
      </c>
      <c r="H94" s="43"/>
      <c r="I94" s="43">
        <v>30.8</v>
      </c>
      <c r="J94" s="43">
        <v>125.7</v>
      </c>
      <c r="K94" s="44">
        <v>402</v>
      </c>
      <c r="L94" s="43">
        <v>7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40</v>
      </c>
      <c r="G96" s="43">
        <v>2.2000000000000002</v>
      </c>
      <c r="H96" s="43">
        <v>0.4</v>
      </c>
      <c r="I96" s="43">
        <v>19.8</v>
      </c>
      <c r="J96" s="43">
        <v>92.8</v>
      </c>
      <c r="K96" s="44">
        <v>5371</v>
      </c>
      <c r="L96" s="43">
        <v>3</v>
      </c>
    </row>
    <row r="97" spans="1:12" ht="15" x14ac:dyDescent="0.25">
      <c r="A97" s="23"/>
      <c r="B97" s="15"/>
      <c r="C97" s="11"/>
      <c r="D97" s="6" t="s">
        <v>51</v>
      </c>
      <c r="E97" s="42" t="s">
        <v>92</v>
      </c>
      <c r="F97" s="43">
        <v>200</v>
      </c>
      <c r="G97" s="43">
        <v>6</v>
      </c>
      <c r="H97" s="43">
        <v>6.4</v>
      </c>
      <c r="I97" s="43">
        <v>9</v>
      </c>
      <c r="J97" s="43">
        <v>120</v>
      </c>
      <c r="K97" s="44"/>
      <c r="L97" s="43">
        <v>14.8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965</v>
      </c>
      <c r="G99" s="19">
        <f t="shared" ref="G99" si="46">SUM(G90:G98)</f>
        <v>23.6</v>
      </c>
      <c r="H99" s="19">
        <f t="shared" ref="H99" si="47">SUM(H90:H98)</f>
        <v>35.1</v>
      </c>
      <c r="I99" s="19">
        <f t="shared" ref="I99" si="48">SUM(I90:I98)</f>
        <v>102.3</v>
      </c>
      <c r="J99" s="19">
        <f t="shared" ref="J99:L99" si="49">SUM(J90:J98)</f>
        <v>843.69999999999993</v>
      </c>
      <c r="K99" s="25"/>
      <c r="L99" s="19">
        <f t="shared" si="49"/>
        <v>98.8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1415</v>
      </c>
      <c r="G100" s="32">
        <f t="shared" ref="G100" si="50">G89+G99</f>
        <v>37.5</v>
      </c>
      <c r="H100" s="32">
        <f t="shared" ref="H100" si="51">H89+H99</f>
        <v>51</v>
      </c>
      <c r="I100" s="32">
        <f t="shared" ref="I100" si="52">I89+I99</f>
        <v>179.89999999999998</v>
      </c>
      <c r="J100" s="32">
        <f t="shared" ref="J100:L100" si="53">J89+J99</f>
        <v>1354.3</v>
      </c>
      <c r="K100" s="32"/>
      <c r="L100" s="32">
        <f t="shared" si="53"/>
        <v>151.80000000000001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39" t="s">
        <v>52</v>
      </c>
      <c r="F101" s="40">
        <v>205</v>
      </c>
      <c r="G101" s="40">
        <v>7.4</v>
      </c>
      <c r="H101" s="40">
        <v>7.7</v>
      </c>
      <c r="I101" s="40">
        <v>37.700000000000003</v>
      </c>
      <c r="J101" s="40">
        <v>251.1</v>
      </c>
      <c r="K101" s="41" t="s">
        <v>42</v>
      </c>
      <c r="L101" s="40">
        <v>28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69</v>
      </c>
      <c r="F103" s="43">
        <v>200</v>
      </c>
      <c r="G103" s="43"/>
      <c r="H103" s="43"/>
      <c r="I103" s="43">
        <v>13</v>
      </c>
      <c r="J103" s="43">
        <v>51.9</v>
      </c>
      <c r="K103" s="44" t="s">
        <v>43</v>
      </c>
      <c r="L103" s="43">
        <v>8</v>
      </c>
    </row>
    <row r="104" spans="1:12" ht="15" x14ac:dyDescent="0.25">
      <c r="A104" s="23"/>
      <c r="B104" s="15"/>
      <c r="C104" s="11"/>
      <c r="D104" s="7" t="s">
        <v>23</v>
      </c>
      <c r="E104" s="42" t="s">
        <v>63</v>
      </c>
      <c r="F104" s="43">
        <v>25</v>
      </c>
      <c r="G104" s="43">
        <v>1.6</v>
      </c>
      <c r="H104" s="43">
        <v>4.3</v>
      </c>
      <c r="I104" s="43">
        <v>9.6999999999999993</v>
      </c>
      <c r="J104" s="43">
        <v>84.4</v>
      </c>
      <c r="K104" s="44">
        <v>1</v>
      </c>
      <c r="L104" s="43">
        <v>10</v>
      </c>
    </row>
    <row r="105" spans="1:12" ht="15" x14ac:dyDescent="0.25">
      <c r="A105" s="23"/>
      <c r="B105" s="15"/>
      <c r="C105" s="11"/>
      <c r="D105" s="7" t="s">
        <v>24</v>
      </c>
      <c r="E105" s="42" t="s">
        <v>62</v>
      </c>
      <c r="F105" s="43">
        <v>40</v>
      </c>
      <c r="G105" s="43">
        <v>5.0999999999999996</v>
      </c>
      <c r="H105" s="43">
        <v>4.5999999999999996</v>
      </c>
      <c r="I105" s="43">
        <v>0.3</v>
      </c>
      <c r="J105" s="43">
        <v>63</v>
      </c>
      <c r="K105" s="44">
        <v>213</v>
      </c>
      <c r="L105" s="43">
        <v>7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470</v>
      </c>
      <c r="G108" s="19">
        <f t="shared" ref="G108:J108" si="54">SUM(G101:G107)</f>
        <v>14.1</v>
      </c>
      <c r="H108" s="19">
        <f t="shared" si="54"/>
        <v>16.600000000000001</v>
      </c>
      <c r="I108" s="19">
        <f t="shared" si="54"/>
        <v>60.7</v>
      </c>
      <c r="J108" s="19">
        <f t="shared" si="54"/>
        <v>450.4</v>
      </c>
      <c r="K108" s="25"/>
      <c r="L108" s="19">
        <f t="shared" ref="L108" si="55">SUM(L101:L107)</f>
        <v>53</v>
      </c>
    </row>
    <row r="109" spans="1:12" ht="15" x14ac:dyDescent="0.25">
      <c r="A109" s="26">
        <f>A101</f>
        <v>2</v>
      </c>
      <c r="B109" s="13">
        <v>6</v>
      </c>
      <c r="C109" s="10" t="s">
        <v>25</v>
      </c>
      <c r="D109" s="7" t="s">
        <v>26</v>
      </c>
      <c r="E109" s="42" t="s">
        <v>110</v>
      </c>
      <c r="F109" s="43">
        <v>60</v>
      </c>
      <c r="G109" s="43">
        <v>0.3</v>
      </c>
      <c r="H109" s="43">
        <v>1</v>
      </c>
      <c r="I109" s="43">
        <v>1.5</v>
      </c>
      <c r="J109" s="43">
        <v>16.7</v>
      </c>
      <c r="K109" s="44">
        <v>40</v>
      </c>
      <c r="L109" s="43">
        <v>9</v>
      </c>
    </row>
    <row r="110" spans="1:12" ht="15" x14ac:dyDescent="0.25">
      <c r="A110" s="23"/>
      <c r="B110" s="15"/>
      <c r="C110" s="11"/>
      <c r="D110" s="7" t="s">
        <v>27</v>
      </c>
      <c r="E110" s="42" t="s">
        <v>107</v>
      </c>
      <c r="F110" s="43">
        <v>205</v>
      </c>
      <c r="G110" s="43">
        <v>3.7</v>
      </c>
      <c r="H110" s="43">
        <v>3.9</v>
      </c>
      <c r="I110" s="43">
        <v>13.6</v>
      </c>
      <c r="J110" s="43">
        <v>104.9</v>
      </c>
      <c r="K110" s="44">
        <v>91</v>
      </c>
      <c r="L110" s="43">
        <v>25</v>
      </c>
    </row>
    <row r="111" spans="1:12" ht="15" x14ac:dyDescent="0.25">
      <c r="A111" s="23"/>
      <c r="B111" s="15"/>
      <c r="C111" s="11"/>
      <c r="D111" s="7" t="s">
        <v>28</v>
      </c>
      <c r="E111" s="42" t="s">
        <v>47</v>
      </c>
      <c r="F111" s="43">
        <v>90</v>
      </c>
      <c r="G111" s="43">
        <v>11.1</v>
      </c>
      <c r="H111" s="43">
        <v>5.6</v>
      </c>
      <c r="I111" s="43">
        <v>13.7</v>
      </c>
      <c r="J111" s="43">
        <v>147.69999999999999</v>
      </c>
      <c r="K111" s="44">
        <v>239</v>
      </c>
      <c r="L111" s="43">
        <v>30</v>
      </c>
    </row>
    <row r="112" spans="1:12" ht="15" x14ac:dyDescent="0.25">
      <c r="A112" s="23"/>
      <c r="B112" s="15"/>
      <c r="C112" s="11"/>
      <c r="D112" s="7" t="s">
        <v>29</v>
      </c>
      <c r="E112" s="42" t="s">
        <v>48</v>
      </c>
      <c r="F112" s="43">
        <v>150</v>
      </c>
      <c r="G112" s="43">
        <v>3.1</v>
      </c>
      <c r="H112" s="43">
        <v>5.2</v>
      </c>
      <c r="I112" s="43">
        <v>12.1</v>
      </c>
      <c r="J112" s="43">
        <v>136.30000000000001</v>
      </c>
      <c r="K112" s="44">
        <v>335</v>
      </c>
      <c r="L112" s="43">
        <v>10</v>
      </c>
    </row>
    <row r="113" spans="1:12" ht="15" x14ac:dyDescent="0.2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0.4</v>
      </c>
      <c r="H113" s="43"/>
      <c r="I113" s="43">
        <v>35.799999999999997</v>
      </c>
      <c r="J113" s="43">
        <v>146.4</v>
      </c>
      <c r="K113" s="44">
        <v>402</v>
      </c>
      <c r="L113" s="43">
        <v>7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40</v>
      </c>
      <c r="G115" s="43">
        <v>2.2000000000000002</v>
      </c>
      <c r="H115" s="43">
        <v>0.4</v>
      </c>
      <c r="I115" s="43">
        <v>19.8</v>
      </c>
      <c r="J115" s="43">
        <v>92.8</v>
      </c>
      <c r="K115" s="44">
        <v>5371</v>
      </c>
      <c r="L115" s="43">
        <v>3</v>
      </c>
    </row>
    <row r="116" spans="1:12" ht="15" x14ac:dyDescent="0.25">
      <c r="A116" s="23"/>
      <c r="B116" s="15"/>
      <c r="C116" s="11"/>
      <c r="D116" s="6" t="s">
        <v>51</v>
      </c>
      <c r="E116" s="42" t="s">
        <v>92</v>
      </c>
      <c r="F116" s="43">
        <v>200</v>
      </c>
      <c r="G116" s="43">
        <v>6</v>
      </c>
      <c r="H116" s="43">
        <v>6.4</v>
      </c>
      <c r="I116" s="43">
        <v>9</v>
      </c>
      <c r="J116" s="43">
        <v>120</v>
      </c>
      <c r="K116" s="44"/>
      <c r="L116" s="43">
        <v>14.8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945</v>
      </c>
      <c r="G118" s="19">
        <f t="shared" ref="G118:J118" si="56">SUM(G109:G117)</f>
        <v>26.799999999999997</v>
      </c>
      <c r="H118" s="19">
        <f t="shared" si="56"/>
        <v>22.5</v>
      </c>
      <c r="I118" s="19">
        <f t="shared" si="56"/>
        <v>105.49999999999999</v>
      </c>
      <c r="J118" s="19">
        <f t="shared" si="56"/>
        <v>764.8</v>
      </c>
      <c r="K118" s="25"/>
      <c r="L118" s="19">
        <f t="shared" ref="L118" si="57">SUM(L109:L117)</f>
        <v>98.8</v>
      </c>
    </row>
    <row r="119" spans="1:12" ht="15" x14ac:dyDescent="0.2">
      <c r="A119" s="29">
        <f>A101</f>
        <v>2</v>
      </c>
      <c r="B119" s="30">
        <f>B101</f>
        <v>6</v>
      </c>
      <c r="C119" s="53" t="s">
        <v>4</v>
      </c>
      <c r="D119" s="54"/>
      <c r="E119" s="31"/>
      <c r="F119" s="32">
        <f>F108+F118</f>
        <v>1415</v>
      </c>
      <c r="G119" s="32">
        <f t="shared" ref="G119" si="58">G108+G118</f>
        <v>40.9</v>
      </c>
      <c r="H119" s="32">
        <f t="shared" ref="H119" si="59">H108+H118</f>
        <v>39.1</v>
      </c>
      <c r="I119" s="32">
        <f t="shared" ref="I119" si="60">I108+I118</f>
        <v>166.2</v>
      </c>
      <c r="J119" s="32">
        <f t="shared" ref="J119:L119" si="61">J108+J118</f>
        <v>1215.1999999999998</v>
      </c>
      <c r="K119" s="32"/>
      <c r="L119" s="32">
        <f t="shared" si="61"/>
        <v>151.80000000000001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 t="s">
        <v>77</v>
      </c>
      <c r="F120" s="40">
        <v>205</v>
      </c>
      <c r="G120" s="40">
        <v>6</v>
      </c>
      <c r="H120" s="40">
        <v>7.7</v>
      </c>
      <c r="I120" s="40">
        <v>43.2</v>
      </c>
      <c r="J120" s="40">
        <v>267.10000000000002</v>
      </c>
      <c r="K120" s="41" t="s">
        <v>42</v>
      </c>
      <c r="L120" s="40">
        <v>38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3.9</v>
      </c>
      <c r="H122" s="43">
        <v>3.8</v>
      </c>
      <c r="I122" s="43">
        <v>25.1</v>
      </c>
      <c r="J122" s="43">
        <v>151.4</v>
      </c>
      <c r="K122" s="44">
        <v>433</v>
      </c>
      <c r="L122" s="43">
        <v>8</v>
      </c>
    </row>
    <row r="123" spans="1:12" ht="15" x14ac:dyDescent="0.25">
      <c r="A123" s="14"/>
      <c r="B123" s="15"/>
      <c r="C123" s="11"/>
      <c r="D123" s="7" t="s">
        <v>23</v>
      </c>
      <c r="E123" s="42" t="s">
        <v>54</v>
      </c>
      <c r="F123" s="43">
        <v>20</v>
      </c>
      <c r="G123" s="43">
        <v>1.6</v>
      </c>
      <c r="H123" s="43">
        <v>0.2</v>
      </c>
      <c r="I123" s="43">
        <v>9.6999999999999993</v>
      </c>
      <c r="J123" s="43">
        <v>47</v>
      </c>
      <c r="K123" s="44">
        <v>5376</v>
      </c>
      <c r="L123" s="43">
        <v>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425</v>
      </c>
      <c r="G127" s="19">
        <f t="shared" ref="G127:J127" si="62">SUM(G120:G126)</f>
        <v>11.5</v>
      </c>
      <c r="H127" s="19">
        <f t="shared" si="62"/>
        <v>11.7</v>
      </c>
      <c r="I127" s="19">
        <f t="shared" si="62"/>
        <v>78.000000000000014</v>
      </c>
      <c r="J127" s="19">
        <f t="shared" si="62"/>
        <v>465.5</v>
      </c>
      <c r="K127" s="25"/>
      <c r="L127" s="19">
        <f t="shared" ref="L127" si="63">SUM(L120:L126)</f>
        <v>53</v>
      </c>
    </row>
    <row r="128" spans="1:12" ht="15" x14ac:dyDescent="0.25">
      <c r="A128" s="13">
        <f>A120</f>
        <v>2</v>
      </c>
      <c r="B128" s="13">
        <v>7</v>
      </c>
      <c r="C128" s="10" t="s">
        <v>25</v>
      </c>
      <c r="D128" s="7" t="s">
        <v>26</v>
      </c>
      <c r="E128" s="42" t="s">
        <v>44</v>
      </c>
      <c r="F128" s="43">
        <v>60</v>
      </c>
      <c r="G128" s="43">
        <v>0.1</v>
      </c>
      <c r="H128" s="43"/>
      <c r="I128" s="43">
        <v>0.2</v>
      </c>
      <c r="J128" s="43">
        <v>1.4</v>
      </c>
      <c r="K128" s="44">
        <v>7330</v>
      </c>
      <c r="L128" s="43">
        <v>5</v>
      </c>
    </row>
    <row r="129" spans="1:12" ht="15" x14ac:dyDescent="0.25">
      <c r="A129" s="14"/>
      <c r="B129" s="15"/>
      <c r="C129" s="11"/>
      <c r="D129" s="7" t="s">
        <v>27</v>
      </c>
      <c r="E129" s="42" t="s">
        <v>83</v>
      </c>
      <c r="F129" s="43">
        <v>205</v>
      </c>
      <c r="G129" s="43">
        <v>3.4</v>
      </c>
      <c r="H129" s="43">
        <v>3.8</v>
      </c>
      <c r="I129" s="43">
        <v>8.1</v>
      </c>
      <c r="J129" s="43">
        <v>89.4</v>
      </c>
      <c r="K129" s="44">
        <v>76</v>
      </c>
      <c r="L129" s="43">
        <v>25</v>
      </c>
    </row>
    <row r="130" spans="1:12" ht="15" x14ac:dyDescent="0.25">
      <c r="A130" s="14"/>
      <c r="B130" s="15"/>
      <c r="C130" s="11"/>
      <c r="D130" s="7" t="s">
        <v>28</v>
      </c>
      <c r="E130" s="42" t="s">
        <v>84</v>
      </c>
      <c r="F130" s="43">
        <v>90</v>
      </c>
      <c r="G130" s="43">
        <v>13.9</v>
      </c>
      <c r="H130" s="43">
        <v>13.6</v>
      </c>
      <c r="I130" s="43">
        <v>13.1</v>
      </c>
      <c r="J130" s="43">
        <v>243.2</v>
      </c>
      <c r="K130" s="44">
        <v>314</v>
      </c>
      <c r="L130" s="43">
        <v>30</v>
      </c>
    </row>
    <row r="131" spans="1:12" ht="15" x14ac:dyDescent="0.25">
      <c r="A131" s="14"/>
      <c r="B131" s="15"/>
      <c r="C131" s="11"/>
      <c r="D131" s="7" t="s">
        <v>29</v>
      </c>
      <c r="E131" s="42" t="s">
        <v>85</v>
      </c>
      <c r="F131" s="43">
        <v>150</v>
      </c>
      <c r="G131" s="43">
        <v>8.6999999999999993</v>
      </c>
      <c r="H131" s="43">
        <v>6.4</v>
      </c>
      <c r="I131" s="43">
        <v>39.4</v>
      </c>
      <c r="J131" s="43">
        <v>249.9</v>
      </c>
      <c r="K131" s="44">
        <v>323</v>
      </c>
      <c r="L131" s="43">
        <v>15</v>
      </c>
    </row>
    <row r="132" spans="1:12" ht="15" x14ac:dyDescent="0.25">
      <c r="A132" s="14"/>
      <c r="B132" s="15"/>
      <c r="C132" s="11"/>
      <c r="D132" s="7" t="s">
        <v>30</v>
      </c>
      <c r="E132" s="42" t="s">
        <v>108</v>
      </c>
      <c r="F132" s="43">
        <v>200</v>
      </c>
      <c r="G132" s="43"/>
      <c r="H132" s="43"/>
      <c r="I132" s="43">
        <v>33.9</v>
      </c>
      <c r="J132" s="43">
        <v>130.9</v>
      </c>
      <c r="K132" s="44">
        <v>411</v>
      </c>
      <c r="L132" s="43">
        <v>6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86</v>
      </c>
      <c r="F134" s="43">
        <v>40</v>
      </c>
      <c r="G134" s="43">
        <v>2.2000000000000002</v>
      </c>
      <c r="H134" s="43">
        <v>0.4</v>
      </c>
      <c r="I134" s="43">
        <v>19.8</v>
      </c>
      <c r="J134" s="43">
        <v>92.8</v>
      </c>
      <c r="K134" s="44">
        <v>5371</v>
      </c>
      <c r="L134" s="43">
        <v>3</v>
      </c>
    </row>
    <row r="135" spans="1:12" ht="15" x14ac:dyDescent="0.25">
      <c r="A135" s="14"/>
      <c r="B135" s="15"/>
      <c r="C135" s="11"/>
      <c r="D135" s="6" t="s">
        <v>76</v>
      </c>
      <c r="E135" s="42" t="s">
        <v>92</v>
      </c>
      <c r="F135" s="43">
        <v>200</v>
      </c>
      <c r="G135" s="43">
        <v>6</v>
      </c>
      <c r="H135" s="43">
        <v>6.4</v>
      </c>
      <c r="I135" s="43">
        <v>9</v>
      </c>
      <c r="J135" s="43">
        <v>120</v>
      </c>
      <c r="K135" s="44"/>
      <c r="L135" s="43">
        <v>14.8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945</v>
      </c>
      <c r="G137" s="19">
        <f t="shared" ref="G137:J137" si="64">SUM(G128:G136)</f>
        <v>34.299999999999997</v>
      </c>
      <c r="H137" s="19">
        <f t="shared" si="64"/>
        <v>30.599999999999994</v>
      </c>
      <c r="I137" s="19">
        <f t="shared" si="64"/>
        <v>123.49999999999999</v>
      </c>
      <c r="J137" s="19">
        <f t="shared" si="64"/>
        <v>927.59999999999991</v>
      </c>
      <c r="K137" s="25"/>
      <c r="L137" s="19">
        <f t="shared" ref="L137" si="65">SUM(L128:L136)</f>
        <v>98.8</v>
      </c>
    </row>
    <row r="138" spans="1:12" ht="15" x14ac:dyDescent="0.2">
      <c r="A138" s="33">
        <f>A120</f>
        <v>2</v>
      </c>
      <c r="B138" s="33">
        <f>B120</f>
        <v>7</v>
      </c>
      <c r="C138" s="53" t="s">
        <v>4</v>
      </c>
      <c r="D138" s="54"/>
      <c r="E138" s="31"/>
      <c r="F138" s="32">
        <f>F127+F137</f>
        <v>1370</v>
      </c>
      <c r="G138" s="32">
        <f t="shared" ref="G138" si="66">G127+G137</f>
        <v>45.8</v>
      </c>
      <c r="H138" s="32">
        <f t="shared" ref="H138" si="67">H127+H137</f>
        <v>42.3</v>
      </c>
      <c r="I138" s="32">
        <f t="shared" ref="I138" si="68">I127+I137</f>
        <v>201.5</v>
      </c>
      <c r="J138" s="32">
        <f t="shared" ref="J138:L138" si="69">J127+J137</f>
        <v>1393.1</v>
      </c>
      <c r="K138" s="32"/>
      <c r="L138" s="32">
        <f t="shared" si="69"/>
        <v>151.80000000000001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9" t="s">
        <v>109</v>
      </c>
      <c r="F139" s="40">
        <v>205</v>
      </c>
      <c r="G139" s="40">
        <v>12.8</v>
      </c>
      <c r="H139" s="40">
        <v>21</v>
      </c>
      <c r="I139" s="40">
        <v>2.4</v>
      </c>
      <c r="J139" s="40">
        <v>249.6</v>
      </c>
      <c r="K139" s="41">
        <v>214</v>
      </c>
      <c r="L139" s="40">
        <v>25</v>
      </c>
    </row>
    <row r="140" spans="1:12" ht="15" x14ac:dyDescent="0.25">
      <c r="A140" s="23"/>
      <c r="B140" s="15"/>
      <c r="C140" s="11"/>
      <c r="D140" s="6"/>
      <c r="E140" s="42"/>
      <c r="F140" s="43">
        <v>20</v>
      </c>
      <c r="G140" s="43">
        <v>0.9</v>
      </c>
      <c r="H140" s="43">
        <v>0.1</v>
      </c>
      <c r="I140" s="43">
        <v>2.1</v>
      </c>
      <c r="J140" s="43">
        <v>12.3</v>
      </c>
      <c r="K140" s="44">
        <v>3104</v>
      </c>
      <c r="L140" s="43">
        <v>10</v>
      </c>
    </row>
    <row r="141" spans="1:12" ht="15" x14ac:dyDescent="0.2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1.5</v>
      </c>
      <c r="H141" s="43">
        <v>1.6</v>
      </c>
      <c r="I141" s="43">
        <v>22.3</v>
      </c>
      <c r="J141" s="43">
        <v>109.8</v>
      </c>
      <c r="K141" s="44">
        <v>432</v>
      </c>
      <c r="L141" s="43">
        <v>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63</v>
      </c>
      <c r="F142" s="43">
        <v>35</v>
      </c>
      <c r="G142" s="43">
        <v>2.4</v>
      </c>
      <c r="H142" s="43">
        <v>4.4000000000000004</v>
      </c>
      <c r="I142" s="43">
        <v>14.5</v>
      </c>
      <c r="J142" s="43">
        <v>107.9</v>
      </c>
      <c r="K142" s="44">
        <v>1</v>
      </c>
      <c r="L142" s="43">
        <v>10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460</v>
      </c>
      <c r="G146" s="19">
        <f t="shared" ref="G146:J146" si="70">SUM(G139:G145)</f>
        <v>17.600000000000001</v>
      </c>
      <c r="H146" s="19">
        <f t="shared" si="70"/>
        <v>27.1</v>
      </c>
      <c r="I146" s="19">
        <f t="shared" si="70"/>
        <v>41.3</v>
      </c>
      <c r="J146" s="19">
        <f t="shared" si="70"/>
        <v>479.6</v>
      </c>
      <c r="K146" s="25"/>
      <c r="L146" s="19">
        <f t="shared" ref="L146" si="71">SUM(L139:L145)</f>
        <v>53</v>
      </c>
    </row>
    <row r="147" spans="1:12" ht="15" x14ac:dyDescent="0.25">
      <c r="A147" s="26">
        <f>A139</f>
        <v>2</v>
      </c>
      <c r="B147" s="13">
        <v>8</v>
      </c>
      <c r="C147" s="10" t="s">
        <v>25</v>
      </c>
      <c r="D147" s="7" t="s">
        <v>26</v>
      </c>
      <c r="E147" s="42" t="s">
        <v>87</v>
      </c>
      <c r="F147" s="43">
        <v>60</v>
      </c>
      <c r="G147" s="43">
        <v>0.3</v>
      </c>
      <c r="H147" s="43">
        <v>2</v>
      </c>
      <c r="I147" s="43">
        <v>1.6</v>
      </c>
      <c r="J147" s="43">
        <v>25.5</v>
      </c>
      <c r="K147" s="44">
        <v>52</v>
      </c>
      <c r="L147" s="43">
        <v>9</v>
      </c>
    </row>
    <row r="148" spans="1:12" ht="15" x14ac:dyDescent="0.25">
      <c r="A148" s="23"/>
      <c r="B148" s="15"/>
      <c r="C148" s="11"/>
      <c r="D148" s="7" t="s">
        <v>27</v>
      </c>
      <c r="E148" s="42" t="s">
        <v>88</v>
      </c>
      <c r="F148" s="43">
        <v>205</v>
      </c>
      <c r="G148" s="43">
        <v>4.5</v>
      </c>
      <c r="H148" s="43">
        <v>3.4</v>
      </c>
      <c r="I148" s="43">
        <v>16.600000000000001</v>
      </c>
      <c r="J148" s="43">
        <v>115.4</v>
      </c>
      <c r="K148" s="44" t="s">
        <v>90</v>
      </c>
      <c r="L148" s="43">
        <v>25</v>
      </c>
    </row>
    <row r="149" spans="1:12" ht="15" x14ac:dyDescent="0.25">
      <c r="A149" s="23"/>
      <c r="B149" s="15"/>
      <c r="C149" s="11"/>
      <c r="D149" s="7" t="s">
        <v>28</v>
      </c>
      <c r="E149" s="42" t="s">
        <v>89</v>
      </c>
      <c r="F149" s="43">
        <v>210</v>
      </c>
      <c r="G149" s="43">
        <v>17.5</v>
      </c>
      <c r="H149" s="43">
        <v>21.4</v>
      </c>
      <c r="I149" s="43">
        <v>10.199999999999999</v>
      </c>
      <c r="J149" s="43">
        <v>316.39999999999998</v>
      </c>
      <c r="K149" s="44" t="s">
        <v>91</v>
      </c>
      <c r="L149" s="43">
        <v>39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/>
      <c r="H151" s="43"/>
      <c r="I151" s="43">
        <v>13</v>
      </c>
      <c r="J151" s="43">
        <v>92.8</v>
      </c>
      <c r="K151" s="44">
        <v>5371</v>
      </c>
      <c r="L151" s="43">
        <v>8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86</v>
      </c>
      <c r="F153" s="43">
        <v>40</v>
      </c>
      <c r="G153" s="43">
        <v>2.2000000000000002</v>
      </c>
      <c r="H153" s="43">
        <v>0.4</v>
      </c>
      <c r="I153" s="43">
        <v>19.8</v>
      </c>
      <c r="J153" s="43">
        <v>92.8</v>
      </c>
      <c r="K153" s="44">
        <v>5371</v>
      </c>
      <c r="L153" s="43">
        <v>3</v>
      </c>
    </row>
    <row r="154" spans="1:12" ht="15" x14ac:dyDescent="0.25">
      <c r="A154" s="23"/>
      <c r="B154" s="15"/>
      <c r="C154" s="11"/>
      <c r="D154" s="6" t="s">
        <v>76</v>
      </c>
      <c r="E154" s="42" t="s">
        <v>92</v>
      </c>
      <c r="F154" s="43">
        <v>200</v>
      </c>
      <c r="G154" s="43">
        <v>6</v>
      </c>
      <c r="H154" s="43">
        <v>6.4</v>
      </c>
      <c r="I154" s="43">
        <v>9</v>
      </c>
      <c r="J154" s="43">
        <v>120</v>
      </c>
      <c r="K154" s="44"/>
      <c r="L154" s="43">
        <v>14.8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915</v>
      </c>
      <c r="G156" s="19">
        <f t="shared" ref="G156:J156" si="72">SUM(G147:G155)</f>
        <v>30.5</v>
      </c>
      <c r="H156" s="19">
        <f t="shared" si="72"/>
        <v>33.599999999999994</v>
      </c>
      <c r="I156" s="19">
        <f t="shared" si="72"/>
        <v>70.2</v>
      </c>
      <c r="J156" s="19">
        <f t="shared" si="72"/>
        <v>762.89999999999986</v>
      </c>
      <c r="K156" s="25"/>
      <c r="L156" s="19">
        <f t="shared" ref="L156" si="73">SUM(L147:L155)</f>
        <v>98.8</v>
      </c>
    </row>
    <row r="157" spans="1:12" ht="15" x14ac:dyDescent="0.2">
      <c r="A157" s="29">
        <f>A139</f>
        <v>2</v>
      </c>
      <c r="B157" s="30">
        <f>B139</f>
        <v>8</v>
      </c>
      <c r="C157" s="53" t="s">
        <v>4</v>
      </c>
      <c r="D157" s="54"/>
      <c r="E157" s="31"/>
      <c r="F157" s="32">
        <f>F146+F156</f>
        <v>1375</v>
      </c>
      <c r="G157" s="32">
        <f t="shared" ref="G157" si="74">G146+G156</f>
        <v>48.1</v>
      </c>
      <c r="H157" s="32">
        <f t="shared" ref="H157" si="75">H146+H156</f>
        <v>60.699999999999996</v>
      </c>
      <c r="I157" s="32">
        <f t="shared" ref="I157" si="76">I146+I156</f>
        <v>111.5</v>
      </c>
      <c r="J157" s="32">
        <f t="shared" ref="J157:L157" si="77">J146+J156</f>
        <v>1242.5</v>
      </c>
      <c r="K157" s="32"/>
      <c r="L157" s="32">
        <f t="shared" si="77"/>
        <v>151.80000000000001</v>
      </c>
    </row>
    <row r="158" spans="1:12" ht="25.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 t="s">
        <v>93</v>
      </c>
      <c r="F158" s="40">
        <v>205</v>
      </c>
      <c r="G158" s="40">
        <v>7.4</v>
      </c>
      <c r="H158" s="40">
        <v>7.7</v>
      </c>
      <c r="I158" s="40">
        <v>37.700000000000003</v>
      </c>
      <c r="J158" s="40">
        <v>251.2</v>
      </c>
      <c r="K158" s="41" t="s">
        <v>94</v>
      </c>
      <c r="L158" s="40">
        <v>28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69</v>
      </c>
      <c r="F160" s="43">
        <v>200</v>
      </c>
      <c r="G160" s="43"/>
      <c r="H160" s="43"/>
      <c r="I160" s="43">
        <v>13</v>
      </c>
      <c r="J160" s="43">
        <v>51.9</v>
      </c>
      <c r="K160" s="44" t="s">
        <v>95</v>
      </c>
      <c r="L160" s="43">
        <v>8</v>
      </c>
    </row>
    <row r="161" spans="1:12" ht="15" x14ac:dyDescent="0.25">
      <c r="A161" s="23"/>
      <c r="B161" s="15"/>
      <c r="C161" s="11"/>
      <c r="D161" s="7" t="s">
        <v>23</v>
      </c>
      <c r="E161" s="42" t="s">
        <v>96</v>
      </c>
      <c r="F161" s="43">
        <v>60</v>
      </c>
      <c r="G161" s="43">
        <v>2.6</v>
      </c>
      <c r="H161" s="43">
        <v>4.4000000000000004</v>
      </c>
      <c r="I161" s="43">
        <v>36</v>
      </c>
      <c r="J161" s="43">
        <v>190.7</v>
      </c>
      <c r="K161" s="44">
        <v>2</v>
      </c>
      <c r="L161" s="43">
        <v>17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465</v>
      </c>
      <c r="G165" s="19">
        <f t="shared" ref="G165:J165" si="78">SUM(G158:G164)</f>
        <v>10</v>
      </c>
      <c r="H165" s="19">
        <f t="shared" si="78"/>
        <v>12.100000000000001</v>
      </c>
      <c r="I165" s="19">
        <f t="shared" si="78"/>
        <v>86.7</v>
      </c>
      <c r="J165" s="19">
        <f t="shared" si="78"/>
        <v>493.79999999999995</v>
      </c>
      <c r="K165" s="25"/>
      <c r="L165" s="19">
        <f t="shared" ref="L165" si="79">SUM(L158:L164)</f>
        <v>53</v>
      </c>
    </row>
    <row r="166" spans="1:12" ht="15" x14ac:dyDescent="0.25">
      <c r="A166" s="26">
        <f>A158</f>
        <v>2</v>
      </c>
      <c r="B166" s="13">
        <v>9</v>
      </c>
      <c r="C166" s="10" t="s">
        <v>25</v>
      </c>
      <c r="D166" s="7" t="s">
        <v>26</v>
      </c>
      <c r="E166" s="42" t="s">
        <v>55</v>
      </c>
      <c r="F166" s="43">
        <v>60</v>
      </c>
      <c r="G166" s="43">
        <v>0.3</v>
      </c>
      <c r="H166" s="43">
        <v>1</v>
      </c>
      <c r="I166" s="43">
        <v>1.5</v>
      </c>
      <c r="J166" s="43">
        <v>16.7</v>
      </c>
      <c r="K166" s="44">
        <v>40</v>
      </c>
      <c r="L166" s="43">
        <v>9</v>
      </c>
    </row>
    <row r="167" spans="1:12" ht="25.5" x14ac:dyDescent="0.25">
      <c r="A167" s="23"/>
      <c r="B167" s="15"/>
      <c r="C167" s="11"/>
      <c r="D167" s="7" t="s">
        <v>27</v>
      </c>
      <c r="E167" s="42" t="s">
        <v>97</v>
      </c>
      <c r="F167" s="43">
        <v>210</v>
      </c>
      <c r="G167" s="43">
        <v>2.4</v>
      </c>
      <c r="H167" s="43">
        <v>5.2</v>
      </c>
      <c r="I167" s="43">
        <v>6.7</v>
      </c>
      <c r="J167" s="43">
        <v>86.2</v>
      </c>
      <c r="K167" s="44" t="s">
        <v>98</v>
      </c>
      <c r="L167" s="43">
        <v>25</v>
      </c>
    </row>
    <row r="168" spans="1:12" ht="15" x14ac:dyDescent="0.25">
      <c r="A168" s="23"/>
      <c r="B168" s="15"/>
      <c r="C168" s="11"/>
      <c r="D168" s="7" t="s">
        <v>28</v>
      </c>
      <c r="E168" s="42" t="s">
        <v>84</v>
      </c>
      <c r="F168" s="43">
        <v>90</v>
      </c>
      <c r="G168" s="43">
        <v>13.9</v>
      </c>
      <c r="H168" s="43">
        <v>133.6</v>
      </c>
      <c r="I168" s="43">
        <v>13.1</v>
      </c>
      <c r="J168" s="43">
        <v>243.2</v>
      </c>
      <c r="K168" s="44">
        <v>314</v>
      </c>
      <c r="L168" s="43">
        <v>25</v>
      </c>
    </row>
    <row r="169" spans="1:12" ht="15" x14ac:dyDescent="0.25">
      <c r="A169" s="23"/>
      <c r="B169" s="15"/>
      <c r="C169" s="11"/>
      <c r="D169" s="7" t="s">
        <v>29</v>
      </c>
      <c r="E169" s="42" t="s">
        <v>48</v>
      </c>
      <c r="F169" s="43">
        <v>150</v>
      </c>
      <c r="G169" s="43">
        <v>3.1</v>
      </c>
      <c r="H169" s="43">
        <v>5.2</v>
      </c>
      <c r="I169" s="43">
        <v>12.1</v>
      </c>
      <c r="J169" s="43">
        <v>136.30000000000001</v>
      </c>
      <c r="K169" s="44">
        <v>335</v>
      </c>
      <c r="L169" s="43">
        <v>15</v>
      </c>
    </row>
    <row r="170" spans="1:12" ht="15" x14ac:dyDescent="0.2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0.4</v>
      </c>
      <c r="H170" s="43"/>
      <c r="I170" s="43">
        <v>35.799999999999997</v>
      </c>
      <c r="J170" s="43" t="s">
        <v>99</v>
      </c>
      <c r="K170" s="44">
        <v>402</v>
      </c>
      <c r="L170" s="43">
        <v>7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100</v>
      </c>
      <c r="F172" s="43">
        <v>40</v>
      </c>
      <c r="G172" s="43">
        <v>2.2000000000000002</v>
      </c>
      <c r="H172" s="43">
        <v>0.4</v>
      </c>
      <c r="I172" s="43">
        <v>19.8</v>
      </c>
      <c r="J172" s="43">
        <v>92.8</v>
      </c>
      <c r="K172" s="44">
        <v>5371</v>
      </c>
      <c r="L172" s="43">
        <v>3</v>
      </c>
    </row>
    <row r="173" spans="1:12" ht="15" x14ac:dyDescent="0.25">
      <c r="A173" s="23"/>
      <c r="B173" s="15"/>
      <c r="C173" s="11"/>
      <c r="D173" s="6" t="s">
        <v>51</v>
      </c>
      <c r="E173" s="42" t="s">
        <v>92</v>
      </c>
      <c r="F173" s="43">
        <v>200</v>
      </c>
      <c r="G173" s="43">
        <v>6</v>
      </c>
      <c r="H173" s="43">
        <v>6.4</v>
      </c>
      <c r="I173" s="43">
        <v>9</v>
      </c>
      <c r="J173" s="43">
        <v>120</v>
      </c>
      <c r="K173" s="44"/>
      <c r="L173" s="43">
        <v>14.8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950</v>
      </c>
      <c r="G175" s="19">
        <f t="shared" ref="G175:J175" si="80">SUM(G166:G174)</f>
        <v>28.3</v>
      </c>
      <c r="H175" s="19">
        <f t="shared" si="80"/>
        <v>151.79999999999998</v>
      </c>
      <c r="I175" s="19">
        <f t="shared" si="80"/>
        <v>97.999999999999986</v>
      </c>
      <c r="J175" s="19">
        <f t="shared" si="80"/>
        <v>695.2</v>
      </c>
      <c r="K175" s="25"/>
      <c r="L175" s="19">
        <f t="shared" ref="L175" si="81">SUM(L166:L174)</f>
        <v>98.8</v>
      </c>
    </row>
    <row r="176" spans="1:12" ht="15" x14ac:dyDescent="0.2">
      <c r="A176" s="29">
        <f>A158</f>
        <v>2</v>
      </c>
      <c r="B176" s="30">
        <f>B158</f>
        <v>9</v>
      </c>
      <c r="C176" s="53" t="s">
        <v>4</v>
      </c>
      <c r="D176" s="54"/>
      <c r="E176" s="31"/>
      <c r="F176" s="32">
        <f>F165+F175</f>
        <v>1415</v>
      </c>
      <c r="G176" s="32">
        <f t="shared" ref="G176" si="82">G165+G175</f>
        <v>38.299999999999997</v>
      </c>
      <c r="H176" s="32">
        <f t="shared" ref="H176" si="83">H165+H175</f>
        <v>163.89999999999998</v>
      </c>
      <c r="I176" s="32">
        <f t="shared" ref="I176" si="84">I165+I175</f>
        <v>184.7</v>
      </c>
      <c r="J176" s="32">
        <f t="shared" ref="J176:L176" si="85">J165+J175</f>
        <v>1189</v>
      </c>
      <c r="K176" s="32"/>
      <c r="L176" s="32">
        <f t="shared" si="85"/>
        <v>151.80000000000001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 t="s">
        <v>101</v>
      </c>
      <c r="F177" s="40">
        <v>205</v>
      </c>
      <c r="G177" s="40">
        <v>10.8</v>
      </c>
      <c r="H177" s="40">
        <v>7.7</v>
      </c>
      <c r="I177" s="40">
        <v>40.799999999999997</v>
      </c>
      <c r="J177" s="40">
        <v>270.39999999999998</v>
      </c>
      <c r="K177" s="41" t="s">
        <v>94</v>
      </c>
      <c r="L177" s="40">
        <v>28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102</v>
      </c>
      <c r="F179" s="43">
        <v>200</v>
      </c>
      <c r="G179" s="43">
        <v>3.9</v>
      </c>
      <c r="H179" s="43">
        <v>3.8</v>
      </c>
      <c r="I179" s="43">
        <v>25.1</v>
      </c>
      <c r="J179" s="43">
        <v>151.4</v>
      </c>
      <c r="K179" s="44">
        <v>433</v>
      </c>
      <c r="L179" s="43">
        <v>8</v>
      </c>
    </row>
    <row r="180" spans="1:12" ht="15" x14ac:dyDescent="0.25">
      <c r="A180" s="23"/>
      <c r="B180" s="15"/>
      <c r="C180" s="11"/>
      <c r="D180" s="7" t="s">
        <v>23</v>
      </c>
      <c r="E180" s="42" t="s">
        <v>103</v>
      </c>
      <c r="F180" s="43">
        <v>40</v>
      </c>
      <c r="G180" s="43">
        <v>5.8</v>
      </c>
      <c r="H180" s="43">
        <v>6.5</v>
      </c>
      <c r="I180" s="43">
        <v>9.6999999999999993</v>
      </c>
      <c r="J180" s="43">
        <v>121.9</v>
      </c>
      <c r="K180" s="44">
        <v>3</v>
      </c>
      <c r="L180" s="43">
        <v>17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445</v>
      </c>
      <c r="G184" s="19">
        <f t="shared" ref="G184:J184" si="86">SUM(G177:G183)</f>
        <v>20.5</v>
      </c>
      <c r="H184" s="19">
        <f t="shared" si="86"/>
        <v>18</v>
      </c>
      <c r="I184" s="19">
        <f t="shared" si="86"/>
        <v>75.600000000000009</v>
      </c>
      <c r="J184" s="19">
        <f t="shared" si="86"/>
        <v>543.69999999999993</v>
      </c>
      <c r="K184" s="25"/>
      <c r="L184" s="19">
        <f t="shared" ref="L184" si="87">SUM(L177:L183)</f>
        <v>53</v>
      </c>
    </row>
    <row r="185" spans="1:12" ht="15" x14ac:dyDescent="0.25">
      <c r="A185" s="26">
        <f>A177</f>
        <v>2</v>
      </c>
      <c r="B185" s="13">
        <v>10</v>
      </c>
      <c r="C185" s="10" t="s">
        <v>25</v>
      </c>
      <c r="D185" s="7" t="s">
        <v>26</v>
      </c>
      <c r="E185" s="42" t="s">
        <v>44</v>
      </c>
      <c r="F185" s="43">
        <v>60</v>
      </c>
      <c r="G185" s="43">
        <v>0.1</v>
      </c>
      <c r="H185" s="43"/>
      <c r="I185" s="43">
        <v>0.2</v>
      </c>
      <c r="J185" s="43">
        <v>1.4</v>
      </c>
      <c r="K185" s="44">
        <v>7330</v>
      </c>
      <c r="L185" s="43">
        <v>5</v>
      </c>
    </row>
    <row r="186" spans="1:12" ht="15" x14ac:dyDescent="0.25">
      <c r="A186" s="23"/>
      <c r="B186" s="15"/>
      <c r="C186" s="11"/>
      <c r="D186" s="7" t="s">
        <v>27</v>
      </c>
      <c r="E186" s="42" t="s">
        <v>104</v>
      </c>
      <c r="F186" s="43">
        <v>220</v>
      </c>
      <c r="G186" s="43">
        <v>6</v>
      </c>
      <c r="H186" s="43">
        <v>3</v>
      </c>
      <c r="I186" s="43">
        <v>16.3</v>
      </c>
      <c r="J186" s="43">
        <v>116.6</v>
      </c>
      <c r="K186" s="44">
        <v>92</v>
      </c>
      <c r="L186" s="43">
        <v>25</v>
      </c>
    </row>
    <row r="187" spans="1:12" ht="15" x14ac:dyDescent="0.25">
      <c r="A187" s="23"/>
      <c r="B187" s="15"/>
      <c r="C187" s="11"/>
      <c r="D187" s="7" t="s">
        <v>28</v>
      </c>
      <c r="E187" s="42" t="s">
        <v>105</v>
      </c>
      <c r="F187" s="43">
        <v>110</v>
      </c>
      <c r="G187" s="43">
        <v>6.2</v>
      </c>
      <c r="H187" s="43">
        <v>17.8</v>
      </c>
      <c r="I187" s="43">
        <v>8.1</v>
      </c>
      <c r="J187" s="43">
        <v>223.1</v>
      </c>
      <c r="K187" s="44" t="s">
        <v>106</v>
      </c>
      <c r="L187" s="43">
        <v>30</v>
      </c>
    </row>
    <row r="188" spans="1:12" ht="15" x14ac:dyDescent="0.25">
      <c r="A188" s="23"/>
      <c r="B188" s="15"/>
      <c r="C188" s="11"/>
      <c r="D188" s="7" t="s">
        <v>29</v>
      </c>
      <c r="E188" s="42" t="s">
        <v>58</v>
      </c>
      <c r="F188" s="43">
        <v>150</v>
      </c>
      <c r="G188" s="43">
        <v>5.5</v>
      </c>
      <c r="H188" s="43">
        <v>4.7</v>
      </c>
      <c r="I188" s="43">
        <v>28.4</v>
      </c>
      <c r="J188" s="43">
        <v>186.7</v>
      </c>
      <c r="K188" s="44">
        <v>331</v>
      </c>
      <c r="L188" s="43">
        <v>14</v>
      </c>
    </row>
    <row r="189" spans="1:12" ht="15" x14ac:dyDescent="0.25">
      <c r="A189" s="23"/>
      <c r="B189" s="15"/>
      <c r="C189" s="11"/>
      <c r="D189" s="7" t="s">
        <v>30</v>
      </c>
      <c r="E189" s="42" t="s">
        <v>111</v>
      </c>
      <c r="F189" s="43">
        <v>200</v>
      </c>
      <c r="G189" s="43">
        <v>0.3</v>
      </c>
      <c r="H189" s="43"/>
      <c r="I189" s="43">
        <v>30.8</v>
      </c>
      <c r="J189" s="43">
        <v>125.7</v>
      </c>
      <c r="K189" s="44">
        <v>402</v>
      </c>
      <c r="L189" s="43">
        <v>7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86</v>
      </c>
      <c r="F191" s="43">
        <v>40</v>
      </c>
      <c r="G191" s="43">
        <v>2.2000000000000002</v>
      </c>
      <c r="H191" s="43">
        <v>0.4</v>
      </c>
      <c r="I191" s="43">
        <v>19.8</v>
      </c>
      <c r="J191" s="43">
        <v>92.8</v>
      </c>
      <c r="K191" s="44">
        <v>5371</v>
      </c>
      <c r="L191" s="43">
        <v>3</v>
      </c>
    </row>
    <row r="192" spans="1:12" ht="15" x14ac:dyDescent="0.25">
      <c r="A192" s="23"/>
      <c r="B192" s="15"/>
      <c r="C192" s="11"/>
      <c r="D192" s="6" t="s">
        <v>76</v>
      </c>
      <c r="E192" s="42" t="s">
        <v>92</v>
      </c>
      <c r="F192" s="43">
        <v>200</v>
      </c>
      <c r="G192" s="43">
        <v>6</v>
      </c>
      <c r="H192" s="43">
        <v>6.4</v>
      </c>
      <c r="I192" s="43">
        <v>9</v>
      </c>
      <c r="J192" s="43">
        <v>120</v>
      </c>
      <c r="K192" s="44"/>
      <c r="L192" s="43">
        <v>14.8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980</v>
      </c>
      <c r="G194" s="19">
        <f t="shared" ref="G194:J194" si="88">SUM(G185:G193)</f>
        <v>26.3</v>
      </c>
      <c r="H194" s="19">
        <f t="shared" si="88"/>
        <v>32.299999999999997</v>
      </c>
      <c r="I194" s="19">
        <f t="shared" si="88"/>
        <v>112.6</v>
      </c>
      <c r="J194" s="19">
        <f t="shared" si="88"/>
        <v>866.3</v>
      </c>
      <c r="K194" s="25"/>
      <c r="L194" s="19">
        <f t="shared" ref="L194" si="89">SUM(L185:L193)</f>
        <v>98.8</v>
      </c>
    </row>
    <row r="195" spans="1:12" ht="15" x14ac:dyDescent="0.2">
      <c r="A195" s="29">
        <f>A177</f>
        <v>2</v>
      </c>
      <c r="B195" s="30">
        <f>B177</f>
        <v>10</v>
      </c>
      <c r="C195" s="53" t="s">
        <v>4</v>
      </c>
      <c r="D195" s="54"/>
      <c r="E195" s="31"/>
      <c r="F195" s="32">
        <f>F184+F194</f>
        <v>1425</v>
      </c>
      <c r="G195" s="32">
        <f t="shared" ref="G195" si="90">G184+G194</f>
        <v>46.8</v>
      </c>
      <c r="H195" s="32">
        <f t="shared" ref="H195" si="91">H184+H194</f>
        <v>50.3</v>
      </c>
      <c r="I195" s="32">
        <f t="shared" ref="I195" si="92">I184+I194</f>
        <v>188.2</v>
      </c>
      <c r="J195" s="32">
        <f t="shared" ref="J195:L195" si="93">J184+J194</f>
        <v>1410</v>
      </c>
      <c r="K195" s="32"/>
      <c r="L195" s="32">
        <f t="shared" si="93"/>
        <v>151.80000000000001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1393.5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42.570000000000007</v>
      </c>
      <c r="H196" s="34">
        <f t="shared" si="94"/>
        <v>60.85</v>
      </c>
      <c r="I196" s="34">
        <f t="shared" si="94"/>
        <v>166.69</v>
      </c>
      <c r="J196" s="34">
        <f t="shared" si="94"/>
        <v>1281.77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151.79999999999998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84</cp:lastModifiedBy>
  <dcterms:created xsi:type="dcterms:W3CDTF">2022-05-16T14:23:56Z</dcterms:created>
  <dcterms:modified xsi:type="dcterms:W3CDTF">2025-02-13T15:26:06Z</dcterms:modified>
</cp:coreProperties>
</file>